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C203" i="3"/>
  <c r="D195" l="1"/>
  <c r="C195"/>
  <c r="D198"/>
  <c r="D199"/>
  <c r="D200"/>
  <c r="C200"/>
  <c r="C199" s="1"/>
  <c r="D139" l="1"/>
  <c r="C139"/>
  <c r="D154"/>
  <c r="C154"/>
  <c r="D192"/>
  <c r="C192"/>
  <c r="D193"/>
  <c r="C193"/>
  <c r="D189"/>
  <c r="C189"/>
  <c r="D190"/>
  <c r="C190"/>
  <c r="D177"/>
  <c r="C177"/>
  <c r="D178"/>
  <c r="C178"/>
  <c r="D183"/>
  <c r="D184"/>
  <c r="C183"/>
  <c r="C184"/>
  <c r="D180"/>
  <c r="C180"/>
  <c r="D181"/>
  <c r="C181"/>
  <c r="D186"/>
  <c r="C186"/>
  <c r="D187"/>
  <c r="C187"/>
  <c r="D143"/>
  <c r="D144"/>
  <c r="C143"/>
  <c r="C144"/>
  <c r="D175"/>
  <c r="D174" s="1"/>
  <c r="D153"/>
  <c r="D152" s="1"/>
  <c r="D202"/>
  <c r="D203"/>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2"/>
  <c r="C198" s="1"/>
  <c r="C153"/>
  <c r="C152" s="1"/>
  <c r="C175"/>
  <c r="C174" s="1"/>
  <c r="C141"/>
  <c r="C140" s="1"/>
  <c r="C127"/>
  <c r="C126" s="1"/>
  <c r="C62"/>
  <c r="C61" s="1"/>
  <c r="C46"/>
  <c r="C43"/>
  <c r="C42" s="1"/>
  <c r="D10" l="1"/>
  <c r="D207" s="1"/>
  <c r="C54"/>
  <c r="C69" l="1"/>
  <c r="C68" s="1"/>
  <c r="C67" s="1"/>
  <c r="C77"/>
  <c r="C76" s="1"/>
  <c r="C79"/>
  <c r="C73" l="1"/>
  <c r="C65"/>
  <c r="C64" s="1"/>
  <c r="C53"/>
  <c r="C72" l="1"/>
  <c r="C71" s="1"/>
  <c r="C60"/>
  <c r="C59" s="1"/>
  <c r="C51"/>
  <c r="C49"/>
  <c r="C33"/>
  <c r="C32" s="1"/>
  <c r="C28"/>
  <c r="C30"/>
  <c r="C22"/>
  <c r="C21" s="1"/>
  <c r="C11"/>
  <c r="C27" l="1"/>
  <c r="C45"/>
  <c r="C41" s="1"/>
  <c r="C10" l="1"/>
  <c r="C146"/>
  <c r="C125" l="1"/>
  <c r="C124" s="1"/>
  <c r="C207" s="1"/>
</calcChain>
</file>

<file path=xl/sharedStrings.xml><?xml version="1.0" encoding="utf-8"?>
<sst xmlns="http://schemas.openxmlformats.org/spreadsheetml/2006/main" count="405" uniqueCount="393">
  <si>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</si>
  <si>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</si>
  <si>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</si>
  <si>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</si>
  <si>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</si>
  <si>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</si>
  <si>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</si>
  <si>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</si>
  <si>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</si>
  <si>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</si>
  <si>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</si>
  <si>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</si>
  <si>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</si>
  <si>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</si>
  <si>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</si>
  <si>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</si>
  <si>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</si>
  <si>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</si>
  <si>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</si>
  <si>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</si>
  <si>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</si>
  <si>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</si>
  <si>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</si>
  <si>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</si>
  <si>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</si>
  <si>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</si>
  <si>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</si>
  <si>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</si>
  <si>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</si>
  <si>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</si>
  <si>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</si>
  <si>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</si>
  <si>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</si>
  <si>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</si>
  <si>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</si>
  <si>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</si>
  <si>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</si>
  <si>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</si>
  <si>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</si>
  <si>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</si>
  <si>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</si>
  <si>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</si>
  <si>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</si>
  <si>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</si>
  <si>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</si>
  <si>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</si>
  <si>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</si>
  <si>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</si>
  <si>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</si>
  <si>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</si>
  <si>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</si>
  <si>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</si>
  <si>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</si>
  <si>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</si>
  <si>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</si>
  <si>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</si>
  <si>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</si>
  <si>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</si>
  <si>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</si>
  <si>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</si>
  <si>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</si>
  <si>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</si>
  <si>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</si>
  <si>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</si>
  <si>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</si>
  <si>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</si>
  <si>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</si>
  <si>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</si>
  <si>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</si>
  <si>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</si>
  <si>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</si>
  <si>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</si>
  <si>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</si>
  <si>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</si>
  <si>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</si>
  <si>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</si>
  <si>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</si>
  <si>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</si>
  <si>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</si>
  <si>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</si>
  <si>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</si>
  <si>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</si>
  <si>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</si>
  <si>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</si>
  <si>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</si>
  <si>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</si>
  <si>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</si>
  <si>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</si>
  <si>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</si>
  <si>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</si>
  <si>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</si>
  <si>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</si>
  <si>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</si>
  <si>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</si>
  <si>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</si>
  <si>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</si>
  <si>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</si>
  <si>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</si>
  <si>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</si>
  <si>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</si>
  <si>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</si>
  <si>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</si>
  <si>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</si>
  <si>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</si>
  <si>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</si>
  <si>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</si>
  <si>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</si>
  <si>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</si>
  <si>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</si>
  <si>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</si>
  <si>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</si>
  <si>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</si>
  <si>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</si>
  <si>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</si>
  <si>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</si>
  <si>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</si>
  <si>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</si>
  <si>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</si>
  <si>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</si>
  <si>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</si>
  <si>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</si>
  <si>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</si>
  <si>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</si>
  <si>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</si>
  <si>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</si>
  <si>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</si>
  <si>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</si>
  <si>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</si>
  <si>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</si>
  <si>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</si>
  <si>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</si>
  <si>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</si>
  <si>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</si>
  <si>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</si>
  <si>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</si>
  <si>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</si>
  <si>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</si>
  <si>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</si>
  <si>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</si>
  <si>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</si>
  <si>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</si>
  <si>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</si>
  <si>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</si>
  <si>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</si>
  <si>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</si>
  <si>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</si>
  <si>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</si>
  <si>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</si>
  <si>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</si>
  <si>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</si>
  <si>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</si>
  <si>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</si>
  <si>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</si>
  <si>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</si>
  <si>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</si>
  <si>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</si>
  <si>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</si>
  <si>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</si>
  <si>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</si>
  <si>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</si>
  <si>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</si>
  <si>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</si>
  <si>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</si>
  <si>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</si>
  <si>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</si>
  <si>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</si>
  <si>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</si>
  <si>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</si>
  <si>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</si>
  <si>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</si>
  <si>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</si>
  <si>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</si>
  <si>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</si>
  <si>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</si>
  <si>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</si>
  <si>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</si>
  <si>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</si>
  <si>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</si>
  <si>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</si>
  <si>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</si>
  <si>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</si>
  <si>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</si>
  <si>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</si>
  <si>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</si>
  <si>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</si>
  <si>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</si>
  <si>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</si>
  <si>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</si>
  <si>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</si>
  <si>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</si>
  <si>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</si>
  <si>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</si>
  <si>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</si>
  <si>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</si>
  <si>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</si>
  <si>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</si>
  <si>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</si>
  <si>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</si>
  <si>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</si>
  <si>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</si>
  <si>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</si>
  <si>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</si>
  <si>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</si>
  <si>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</si>
  <si>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</si>
  <si>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</si>
  <si>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</si>
  <si>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</si>
  <si>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</si>
  <si>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</si>
  <si>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</si>
  <si>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</si>
  <si>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</si>
  <si>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</si>
  <si>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</si>
  <si>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</si>
  <si>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</si>
  <si>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</si>
  <si>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</si>
  <si>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</si>
  <si>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</si>
  <si>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</si>
  <si>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</si>
  <si>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</si>
  <si>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</si>
  <si>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</si>
  <si>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</si>
  <si>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</si>
  <si>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</si>
  <si>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</si>
  <si>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</si>
  <si>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</si>
  <si>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</si>
  <si>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</si>
  <si>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</si>
  <si>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</si>
  <si>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</si>
  <si>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</si>
  <si>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</si>
  <si>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</si>
  <si>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</si>
  <si>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</si>
  <si>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</si>
  <si>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</si>
  <si>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</si>
  <si>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</si>
  <si>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</si>
  <si>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</si>
  <si>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</si>
  <si>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</si>
  <si>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</si>
  <si>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</si>
  <si>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</si>
  <si>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</si>
  <si>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</si>
  <si>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</si>
  <si>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</si>
  <si>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</si>
  <si>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</si>
  <si>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</si>
  <si>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</si>
  <si>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</si>
  <si>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</si>
  <si>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</si>
  <si>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</si>
  <si>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</si>
  <si>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</si>
  <si>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</si>
  <si>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</si>
  <si>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</si>
  <si>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</si>
  <si>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</si>
  <si>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</si>
  <si>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</si>
  <si>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</si>
  <si>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</si>
  <si>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</si>
  <si>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</si>
  <si>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</si>
  <si>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</si>
  <si>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</si>
  <si>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</si>
  <si>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</si>
  <si>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</si>
  <si>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</si>
  <si>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</si>
  <si>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</si>
  <si>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</si>
  <si>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</si>
  <si>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</si>
  <si>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</si>
  <si>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</si>
  <si>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</si>
  <si>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</si>
  <si>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</si>
  <si>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</si>
  <si>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</si>
  <si>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</si>
  <si>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</si>
  <si>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</si>
  <si>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</si>
  <si>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</si>
  <si>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</si>
  <si>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</si>
  <si>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</si>
  <si>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</si>
  <si>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</si>
  <si>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</si>
  <si>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</si>
  <si>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</si>
  <si>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</si>
  <si>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</si>
  <si>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</si>
  <si>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</si>
  <si>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</si>
  <si>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</si>
  <si>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</si>
  <si>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</si>
  <si>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</si>
  <si>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</si>
  <si>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</si>
  <si>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</si>
  <si>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</si>
  <si>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</si>
  <si>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</si>
  <si>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</si>
  <si>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</si>
  <si>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</si>
  <si>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</si>
  <si>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</si>
  <si>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</si>
  <si>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</si>
  <si>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</si>
  <si>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</si>
  <si>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</si>
  <si>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</si>
  <si>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</si>
  <si>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</si>
  <si>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</si>
  <si>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</si>
  <si>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</si>
  <si>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</si>
  <si>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</si>
  <si>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</si>
  <si>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</si>
  <si>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</si>
  <si>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</si>
  <si>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</si>
  <si>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</si>
  <si>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</si>
  <si>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</si>
  <si>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</si>
  <si>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</si>
  <si>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</si>
  <si>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</si>
  <si>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</si>
  <si>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</si>
  <si>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</si>
  <si>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</si>
  <si>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</si>
  <si>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</si>
  <si>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</si>
  <si>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</si>
  <si>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</si>
  <si>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</si>
  <si>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</si>
  <si>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</si>
  <si>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</si>
  <si>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</si>
  <si>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</si>
  <si>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</si>
  <si>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</si>
  <si>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</si>
  <si>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</si>
  <si>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</si>
  <si>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</si>
  <si>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</si>
  <si>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</si>
  <si>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</si>
  <si>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</si>
  <si>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</si>
  <si>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</si>
  <si>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</si>
  <si>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</si>
  <si>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</si>
  <si>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</si>
  <si>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</si>
  <si>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</si>
  <si>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</si>
  <si>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3</t>
  </si>
  <si>
    <t>к  решению Собрания представителей Гаврилов-Ямского</t>
  </si>
  <si>
    <t xml:space="preserve"> муниципального района Ярославской области</t>
  </si>
  <si>
    <t>от 11.12.2024 № 387 (в ред. Решения Муниципального Совета Гаврилов-Ямского муниципального округа от 22.10.2025 № 137)</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</si>
</sst>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1">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applyAlignment="1">
      <alignment vertical="center"/>
    </xf>
    <xf numFmtId="0" fontId="0" fillId="0" borderId="0" xfId="0" applyAlignment="1"/>
    <xf numFmtId="0" fontId="0" fillId="0" borderId="2" xfId="0" applyBorder="1" applyAlignment="1"/>
    <xf numFmtId="0" fontId="4" fillId="0" borderId="0" xfId="0" applyFont="1" applyFill="1" applyAlignment="1">
      <alignment horizontal="right" vertical="top" wrapText="1"/>
    </xf>
    <xf numFmtId="0" fontId="0" fillId="0" borderId="0" xfId="0" applyAlignment="1">
      <alignment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7"/>
  <sheetViews>
    <sheetView tabSelected="1" zoomScale="87" zoomScaleNormal="87" workbookViewId="0">
      <selection activeCell="I13" sqref="I1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389</v>
      </c>
      <c r="C1" s="33"/>
      <c r="D1" s="36"/>
      <c r="G1" s="10"/>
      <c r="H1" s="10"/>
    </row>
    <row r="2" spans="1:8">
      <c r="B2" s="33" t="s">
        <v>390</v>
      </c>
      <c r="C2" s="33"/>
      <c r="D2" s="36"/>
      <c r="G2" s="10"/>
      <c r="H2" s="10"/>
    </row>
    <row r="3" spans="1:8">
      <c r="B3" s="33" t="s">
        <v>391</v>
      </c>
      <c r="C3" s="33"/>
      <c r="D3" s="36"/>
      <c r="G3" s="9"/>
    </row>
    <row r="4" spans="1:8">
      <c r="B4" s="39" t="s">
        <v>392</v>
      </c>
      <c r="C4" s="39"/>
      <c r="D4" s="40"/>
    </row>
    <row r="5" spans="1:8">
      <c r="B5" s="39"/>
      <c r="C5" s="39"/>
      <c r="D5" s="40"/>
    </row>
    <row r="6" spans="1:8" ht="18.75" customHeight="1">
      <c r="A6" s="35" t="s">
        <v>241</v>
      </c>
      <c r="B6" s="37"/>
      <c r="C6" s="37"/>
      <c r="D6" s="37"/>
    </row>
    <row r="7" spans="1:8" ht="22.5" customHeight="1">
      <c r="A7" s="38"/>
      <c r="B7" s="38"/>
      <c r="C7" s="38"/>
      <c r="D7" s="38"/>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210775956</v>
      </c>
      <c r="D10" s="15">
        <f>D11+D21+D27+D32+D35+D41+D53+D59+D71+D87</f>
        <v>229090056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hidden="1">
      <c r="A53" s="2" t="s">
        <v>21</v>
      </c>
      <c r="B53" s="3" t="s">
        <v>128</v>
      </c>
      <c r="C53" s="15">
        <f>C54</f>
        <v>0</v>
      </c>
      <c r="D53" s="23">
        <f>D54</f>
        <v>0</v>
      </c>
    </row>
    <row r="54" spans="1:4" ht="15.75" hidden="1">
      <c r="A54" s="6" t="s">
        <v>68</v>
      </c>
      <c r="B54" s="7" t="s">
        <v>22</v>
      </c>
      <c r="C54" s="17">
        <f>C55+C56+C57+C58</f>
        <v>0</v>
      </c>
      <c r="D54" s="17">
        <f>D55+D56+D57+D58</f>
        <v>0</v>
      </c>
    </row>
    <row r="55" spans="1:4" ht="68.25" hidden="1" customHeight="1">
      <c r="A55" s="4" t="s">
        <v>189</v>
      </c>
      <c r="B55" s="5" t="s">
        <v>270</v>
      </c>
      <c r="C55" s="16">
        <v>0</v>
      </c>
      <c r="D55" s="20">
        <v>0</v>
      </c>
    </row>
    <row r="56" spans="1:4" ht="81.75" hidden="1" customHeight="1">
      <c r="A56" s="4" t="s">
        <v>190</v>
      </c>
      <c r="B56" s="5" t="s">
        <v>271</v>
      </c>
      <c r="C56" s="16">
        <v>0</v>
      </c>
      <c r="D56" s="20">
        <v>0</v>
      </c>
    </row>
    <row r="57" spans="1:4" ht="81" hidden="1" customHeight="1">
      <c r="A57" s="4" t="s">
        <v>191</v>
      </c>
      <c r="B57" s="5" t="s">
        <v>272</v>
      </c>
      <c r="C57" s="16">
        <v>0</v>
      </c>
      <c r="D57" s="20">
        <v>0</v>
      </c>
    </row>
    <row r="58" spans="1:4" ht="69.75" hidden="1" customHeight="1">
      <c r="A58" s="4" t="s">
        <v>192</v>
      </c>
      <c r="B58" s="5" t="s">
        <v>273</v>
      </c>
      <c r="C58" s="16">
        <v>0</v>
      </c>
      <c r="D58" s="20">
        <v>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1091458286.6600001</v>
      </c>
      <c r="D124" s="28">
        <f>D125</f>
        <v>820595265</v>
      </c>
    </row>
    <row r="125" spans="1:4" ht="47.25">
      <c r="A125" s="2" t="s">
        <v>35</v>
      </c>
      <c r="B125" s="3" t="s">
        <v>136</v>
      </c>
      <c r="C125" s="15">
        <f>C126+C139+C152+C198</f>
        <v>1091458286.6600001</v>
      </c>
      <c r="D125" s="15">
        <f>D126+D139+D152+D198</f>
        <v>820595265</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C153+C174+C177+C180+C183+C186+C189+C192+C195</f>
        <v>742588435</v>
      </c>
      <c r="D152" s="15">
        <f>D153+D174+D177+D180+D183+D186+D189+D192+D195</f>
        <v>743939090</v>
      </c>
    </row>
    <row r="153" spans="1:4" ht="47.25">
      <c r="A153" s="7" t="s">
        <v>89</v>
      </c>
      <c r="B153" s="7" t="s">
        <v>140</v>
      </c>
      <c r="C153" s="17">
        <f>C154</f>
        <v>666603569</v>
      </c>
      <c r="D153" s="17">
        <f>D154</f>
        <v>667387571</v>
      </c>
    </row>
    <row r="154" spans="1:4" ht="47.25">
      <c r="A154" s="7" t="s">
        <v>90</v>
      </c>
      <c r="B154" s="7" t="s">
        <v>141</v>
      </c>
      <c r="C154" s="17">
        <f>SUM(C155:C173)</f>
        <v>666603569</v>
      </c>
      <c r="D154" s="17">
        <f>SUM(D155:D173)</f>
        <v>667387571</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0</v>
      </c>
      <c r="D161" s="20">
        <v>0</v>
      </c>
    </row>
    <row r="162" spans="1:4" ht="31.5">
      <c r="A162" s="5" t="s">
        <v>97</v>
      </c>
      <c r="B162" s="5" t="s">
        <v>49</v>
      </c>
      <c r="C162" s="16">
        <v>2803194</v>
      </c>
      <c r="D162" s="20">
        <v>2803194</v>
      </c>
    </row>
    <row r="163" spans="1:4" ht="15.75">
      <c r="A163" s="5" t="s">
        <v>198</v>
      </c>
      <c r="B163" s="5" t="s">
        <v>197</v>
      </c>
      <c r="C163" s="16">
        <v>480062231</v>
      </c>
      <c r="D163" s="20">
        <v>480062231</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47.25">
      <c r="A168" s="5" t="s">
        <v>385</v>
      </c>
      <c r="B168" s="5" t="s">
        <v>386</v>
      </c>
      <c r="C168" s="16">
        <v>907200</v>
      </c>
      <c r="D168" s="20">
        <v>907200</v>
      </c>
    </row>
    <row r="169" spans="1:4" ht="31.5">
      <c r="A169" s="5" t="s">
        <v>195</v>
      </c>
      <c r="B169" s="5" t="s">
        <v>196</v>
      </c>
      <c r="C169" s="16">
        <v>629110</v>
      </c>
      <c r="D169" s="20">
        <v>629110</v>
      </c>
    </row>
    <row r="170" spans="1:4" ht="78.75">
      <c r="A170" s="5" t="s">
        <v>101</v>
      </c>
      <c r="B170" s="5" t="s">
        <v>53</v>
      </c>
      <c r="C170" s="16">
        <v>120301718</v>
      </c>
      <c r="D170" s="20">
        <v>120301718</v>
      </c>
    </row>
    <row r="171" spans="1:4" ht="31.5">
      <c r="A171" s="5" t="s">
        <v>102</v>
      </c>
      <c r="B171" s="5" t="s">
        <v>54</v>
      </c>
      <c r="C171" s="16">
        <v>6000000</v>
      </c>
      <c r="D171" s="20">
        <v>6000000</v>
      </c>
    </row>
    <row r="172" spans="1:4" ht="31.5">
      <c r="A172" s="4" t="s">
        <v>103</v>
      </c>
      <c r="B172" s="5" t="s">
        <v>55</v>
      </c>
      <c r="C172" s="16">
        <v>5963242</v>
      </c>
      <c r="D172" s="20">
        <v>5963242</v>
      </c>
    </row>
    <row r="173" spans="1:4" ht="51" customHeight="1">
      <c r="A173" s="4" t="s">
        <v>364</v>
      </c>
      <c r="B173" s="5" t="s">
        <v>365</v>
      </c>
      <c r="C173" s="16">
        <v>193028</v>
      </c>
      <c r="D173" s="20">
        <v>202390</v>
      </c>
    </row>
    <row r="174" spans="1:4" ht="63">
      <c r="A174" s="6" t="s">
        <v>104</v>
      </c>
      <c r="B174" s="7" t="s">
        <v>56</v>
      </c>
      <c r="C174" s="17">
        <f>C175</f>
        <v>24241</v>
      </c>
      <c r="D174" s="17">
        <f>D175</f>
        <v>1715</v>
      </c>
    </row>
    <row r="175" spans="1:4" ht="63">
      <c r="A175" s="6" t="s">
        <v>105</v>
      </c>
      <c r="B175" s="7" t="s">
        <v>142</v>
      </c>
      <c r="C175" s="17">
        <f>C176</f>
        <v>24241</v>
      </c>
      <c r="D175" s="17">
        <f>D176</f>
        <v>1715</v>
      </c>
    </row>
    <row r="176" spans="1:4" ht="63">
      <c r="A176" s="4" t="s">
        <v>106</v>
      </c>
      <c r="B176" s="5" t="s">
        <v>142</v>
      </c>
      <c r="C176" s="16">
        <v>24241</v>
      </c>
      <c r="D176" s="20">
        <v>1715</v>
      </c>
    </row>
    <row r="177" spans="1:4" ht="33" customHeight="1">
      <c r="A177" s="6" t="s">
        <v>353</v>
      </c>
      <c r="B177" s="7" t="s">
        <v>356</v>
      </c>
      <c r="C177" s="17">
        <f>C178</f>
        <v>15086598</v>
      </c>
      <c r="D177" s="17">
        <f>D178</f>
        <v>16178656</v>
      </c>
    </row>
    <row r="178" spans="1:4" ht="48" customHeight="1">
      <c r="A178" s="6" t="s">
        <v>354</v>
      </c>
      <c r="B178" s="7" t="s">
        <v>357</v>
      </c>
      <c r="C178" s="17">
        <f>C179</f>
        <v>15086598</v>
      </c>
      <c r="D178" s="17">
        <f>D179</f>
        <v>16178656</v>
      </c>
    </row>
    <row r="179" spans="1:4" ht="52.5" customHeight="1">
      <c r="A179" s="4" t="s">
        <v>355</v>
      </c>
      <c r="B179" s="5" t="s">
        <v>357</v>
      </c>
      <c r="C179" s="16">
        <v>15086598</v>
      </c>
      <c r="D179" s="20">
        <v>16178656</v>
      </c>
    </row>
    <row r="180" spans="1:4" ht="66.75" customHeight="1">
      <c r="A180" s="6" t="s">
        <v>343</v>
      </c>
      <c r="B180" s="7" t="s">
        <v>344</v>
      </c>
      <c r="C180" s="17">
        <f>C181</f>
        <v>1989884</v>
      </c>
      <c r="D180" s="17">
        <f>D181</f>
        <v>1989884</v>
      </c>
    </row>
    <row r="181" spans="1:4" ht="72.75" customHeight="1">
      <c r="A181" s="6" t="s">
        <v>345</v>
      </c>
      <c r="B181" s="7" t="s">
        <v>346</v>
      </c>
      <c r="C181" s="17">
        <f>C182</f>
        <v>1989884</v>
      </c>
      <c r="D181" s="21">
        <f>D182</f>
        <v>1989884</v>
      </c>
    </row>
    <row r="182" spans="1:4" ht="81.75" customHeight="1">
      <c r="A182" s="4" t="s">
        <v>347</v>
      </c>
      <c r="B182" s="5" t="s">
        <v>346</v>
      </c>
      <c r="C182" s="16">
        <v>1989884</v>
      </c>
      <c r="D182" s="20">
        <v>1989884</v>
      </c>
    </row>
    <row r="183" spans="1:4" ht="81.75" customHeight="1">
      <c r="A183" s="6" t="s">
        <v>348</v>
      </c>
      <c r="B183" s="8" t="s">
        <v>351</v>
      </c>
      <c r="C183" s="17">
        <f>C184</f>
        <v>27725358</v>
      </c>
      <c r="D183" s="17">
        <f>D184</f>
        <v>27107498</v>
      </c>
    </row>
    <row r="184" spans="1:4" ht="111.75" customHeight="1">
      <c r="A184" s="6" t="s">
        <v>349</v>
      </c>
      <c r="B184" s="8" t="s">
        <v>352</v>
      </c>
      <c r="C184" s="17">
        <f>C185</f>
        <v>27725358</v>
      </c>
      <c r="D184" s="17">
        <f>D185</f>
        <v>27107498</v>
      </c>
    </row>
    <row r="185" spans="1:4" ht="111" customHeight="1">
      <c r="A185" s="4" t="s">
        <v>350</v>
      </c>
      <c r="B185" s="13" t="s">
        <v>352</v>
      </c>
      <c r="C185" s="16">
        <v>27725358</v>
      </c>
      <c r="D185" s="20">
        <v>27107498</v>
      </c>
    </row>
    <row r="186" spans="1:4" ht="78.75">
      <c r="A186" s="6" t="s">
        <v>333</v>
      </c>
      <c r="B186" s="7" t="s">
        <v>334</v>
      </c>
      <c r="C186" s="17">
        <f>C187</f>
        <v>13296947</v>
      </c>
      <c r="D186" s="17">
        <f>D187</f>
        <v>12699271</v>
      </c>
    </row>
    <row r="187" spans="1:4" ht="78.75">
      <c r="A187" s="6" t="s">
        <v>335</v>
      </c>
      <c r="B187" s="7" t="s">
        <v>336</v>
      </c>
      <c r="C187" s="17">
        <f>C188</f>
        <v>13296947</v>
      </c>
      <c r="D187" s="17">
        <f>D188</f>
        <v>12699271</v>
      </c>
    </row>
    <row r="188" spans="1:4" ht="63.75" customHeight="1">
      <c r="A188" s="4" t="s">
        <v>337</v>
      </c>
      <c r="B188" s="5" t="s">
        <v>338</v>
      </c>
      <c r="C188" s="16">
        <v>13296947</v>
      </c>
      <c r="D188" s="20">
        <v>12699271</v>
      </c>
    </row>
    <row r="189" spans="1:4" ht="63.75" customHeight="1">
      <c r="A189" s="6" t="s">
        <v>358</v>
      </c>
      <c r="B189" s="7" t="s">
        <v>361</v>
      </c>
      <c r="C189" s="17">
        <f>C190</f>
        <v>12868505</v>
      </c>
      <c r="D189" s="17">
        <f>D190</f>
        <v>13492662</v>
      </c>
    </row>
    <row r="190" spans="1:4" ht="63.75" customHeight="1">
      <c r="A190" s="6" t="s">
        <v>359</v>
      </c>
      <c r="B190" s="7" t="s">
        <v>362</v>
      </c>
      <c r="C190" s="17">
        <f>C191</f>
        <v>12868505</v>
      </c>
      <c r="D190" s="17">
        <f>D191</f>
        <v>13492662</v>
      </c>
    </row>
    <row r="191" spans="1:4" ht="63.75" customHeight="1">
      <c r="A191" s="4" t="s">
        <v>360</v>
      </c>
      <c r="B191" s="5" t="s">
        <v>363</v>
      </c>
      <c r="C191" s="16">
        <v>12868505</v>
      </c>
      <c r="D191" s="20">
        <v>13492662</v>
      </c>
    </row>
    <row r="192" spans="1:4" ht="63.75" customHeight="1">
      <c r="A192" s="6" t="s">
        <v>366</v>
      </c>
      <c r="B192" s="7" t="s">
        <v>369</v>
      </c>
      <c r="C192" s="17">
        <f>C193</f>
        <v>2158493</v>
      </c>
      <c r="D192" s="17">
        <f>D193</f>
        <v>2246993</v>
      </c>
    </row>
    <row r="193" spans="1:4" ht="63.75" customHeight="1">
      <c r="A193" s="6" t="s">
        <v>367</v>
      </c>
      <c r="B193" s="7" t="s">
        <v>370</v>
      </c>
      <c r="C193" s="17">
        <f>C194</f>
        <v>2158493</v>
      </c>
      <c r="D193" s="17">
        <f>D194</f>
        <v>2246993</v>
      </c>
    </row>
    <row r="194" spans="1:4" ht="63.75" customHeight="1">
      <c r="A194" s="4" t="s">
        <v>368</v>
      </c>
      <c r="B194" s="5" t="s">
        <v>370</v>
      </c>
      <c r="C194" s="16">
        <v>2158493</v>
      </c>
      <c r="D194" s="20">
        <v>2246993</v>
      </c>
    </row>
    <row r="195" spans="1:4" ht="63.75" customHeight="1">
      <c r="A195" s="6" t="s">
        <v>339</v>
      </c>
      <c r="B195" s="7" t="s">
        <v>340</v>
      </c>
      <c r="C195" s="17">
        <f>C196+C197</f>
        <v>2834840</v>
      </c>
      <c r="D195" s="17">
        <f>D196+D197</f>
        <v>2834840</v>
      </c>
    </row>
    <row r="196" spans="1:4" ht="63.75" customHeight="1">
      <c r="A196" s="4" t="s">
        <v>341</v>
      </c>
      <c r="B196" s="5" t="s">
        <v>342</v>
      </c>
      <c r="C196" s="16">
        <v>546840</v>
      </c>
      <c r="D196" s="20">
        <v>546840</v>
      </c>
    </row>
    <row r="197" spans="1:4" ht="63.75" customHeight="1">
      <c r="A197" s="4" t="s">
        <v>383</v>
      </c>
      <c r="B197" s="5" t="s">
        <v>384</v>
      </c>
      <c r="C197" s="16">
        <v>2288000</v>
      </c>
      <c r="D197" s="20">
        <v>2288000</v>
      </c>
    </row>
    <row r="198" spans="1:4" ht="15.75">
      <c r="A198" s="2" t="s">
        <v>107</v>
      </c>
      <c r="B198" s="3" t="s">
        <v>57</v>
      </c>
      <c r="C198" s="15">
        <f>C202+C199</f>
        <v>154519196.66</v>
      </c>
      <c r="D198" s="15">
        <f>D202+D199</f>
        <v>350000</v>
      </c>
    </row>
    <row r="199" spans="1:4" ht="63">
      <c r="A199" s="6" t="s">
        <v>378</v>
      </c>
      <c r="B199" s="7" t="s">
        <v>379</v>
      </c>
      <c r="C199" s="17">
        <f>C200</f>
        <v>150169196.66</v>
      </c>
      <c r="D199" s="17">
        <f>D200</f>
        <v>0</v>
      </c>
    </row>
    <row r="200" spans="1:4" ht="78.75">
      <c r="A200" s="6" t="s">
        <v>380</v>
      </c>
      <c r="B200" s="7" t="s">
        <v>381</v>
      </c>
      <c r="C200" s="16">
        <f>C201</f>
        <v>150169196.66</v>
      </c>
      <c r="D200" s="16">
        <f>D201</f>
        <v>0</v>
      </c>
    </row>
    <row r="201" spans="1:4" ht="78.75">
      <c r="A201" s="4" t="s">
        <v>382</v>
      </c>
      <c r="B201" s="5" t="s">
        <v>381</v>
      </c>
      <c r="C201" s="16">
        <v>150169196.66</v>
      </c>
      <c r="D201" s="16">
        <v>0</v>
      </c>
    </row>
    <row r="202" spans="1:4" ht="30.75" customHeight="1">
      <c r="A202" s="6" t="s">
        <v>163</v>
      </c>
      <c r="B202" s="7" t="s">
        <v>169</v>
      </c>
      <c r="C202" s="17">
        <f>C203</f>
        <v>4350000</v>
      </c>
      <c r="D202" s="17">
        <f>D203</f>
        <v>350000</v>
      </c>
    </row>
    <row r="203" spans="1:4" ht="42" customHeight="1">
      <c r="A203" s="6" t="s">
        <v>164</v>
      </c>
      <c r="B203" s="7" t="s">
        <v>170</v>
      </c>
      <c r="C203" s="17">
        <f>C205+C206+C204</f>
        <v>4350000</v>
      </c>
      <c r="D203" s="17">
        <f>D205+D206</f>
        <v>350000</v>
      </c>
    </row>
    <row r="204" spans="1:4" ht="61.5" customHeight="1">
      <c r="A204" s="4" t="s">
        <v>387</v>
      </c>
      <c r="B204" s="5" t="s">
        <v>388</v>
      </c>
      <c r="C204" s="16">
        <v>4000000</v>
      </c>
      <c r="D204" s="16">
        <v>0</v>
      </c>
    </row>
    <row r="205" spans="1:4" ht="67.5" customHeight="1">
      <c r="A205" s="4" t="s">
        <v>177</v>
      </c>
      <c r="B205" s="5" t="s">
        <v>178</v>
      </c>
      <c r="C205" s="16">
        <v>300000</v>
      </c>
      <c r="D205" s="20">
        <v>300000</v>
      </c>
    </row>
    <row r="206" spans="1:4" ht="50.25" customHeight="1">
      <c r="A206" s="4" t="s">
        <v>320</v>
      </c>
      <c r="B206" s="5" t="s">
        <v>321</v>
      </c>
      <c r="C206" s="16">
        <v>50000</v>
      </c>
      <c r="D206" s="20">
        <v>50000</v>
      </c>
    </row>
    <row r="207" spans="1:4" ht="15.75">
      <c r="A207" s="2"/>
      <c r="B207" s="2" t="s">
        <v>58</v>
      </c>
      <c r="C207" s="15">
        <f>C10+C124</f>
        <v>1302234242.6600001</v>
      </c>
      <c r="D207" s="15">
        <f>D10+D124</f>
        <v>1049685321</v>
      </c>
    </row>
  </sheetData>
  <mergeCells count="7">
    <mergeCell ref="A8:A9"/>
    <mergeCell ref="B8:B9"/>
    <mergeCell ref="B1:D1"/>
    <mergeCell ref="B2:D2"/>
    <mergeCell ref="B3:D3"/>
    <mergeCell ref="B4:D5"/>
    <mergeCell ref="A6:D7"/>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2025-10-24T10:53:45Z</dcterms:modified>
</cp:coreProperties>
</file>